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105" yWindow="-15" windowWidth="11910" windowHeight="5070" tabRatio="579"/>
  </bookViews>
  <sheets>
    <sheet name="Titulka" sheetId="30" r:id="rId1"/>
    <sheet name="Rekapitulace" sheetId="10" r:id="rId2"/>
    <sheet name="UZ" sheetId="27" r:id="rId3"/>
  </sheets>
  <definedNames>
    <definedName name="_xlnm._FilterDatabase" localSheetId="2" hidden="1">UZ!$F$1:$F$11</definedName>
    <definedName name="_xlnm.Print_Area" localSheetId="1">Rekapitulace!$B$2:$G$32</definedName>
    <definedName name="_xlnm.Print_Area" localSheetId="0">Titulka!$B$2:$AX$48</definedName>
    <definedName name="_xlnm.Print_Area" localSheetId="2">UZ!$B$5:$I$47</definedName>
  </definedNames>
  <calcPr calcId="145621"/>
</workbook>
</file>

<file path=xl/calcChain.xml><?xml version="1.0" encoding="utf-8"?>
<calcChain xmlns="http://schemas.openxmlformats.org/spreadsheetml/2006/main">
  <c r="I14" i="27" l="1"/>
  <c r="I15" i="27"/>
  <c r="I16" i="27"/>
  <c r="I17" i="27"/>
  <c r="I18" i="27"/>
  <c r="I19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5" i="27"/>
  <c r="I36" i="27"/>
  <c r="I37" i="27"/>
  <c r="I38" i="27"/>
  <c r="I39" i="27"/>
  <c r="I40" i="27"/>
  <c r="I41" i="27"/>
  <c r="I42" i="27"/>
  <c r="I13" i="27"/>
  <c r="I45" i="27" l="1"/>
  <c r="G11" i="10" s="1"/>
  <c r="D5" i="27"/>
  <c r="D5" i="10" l="1"/>
  <c r="D4" i="10"/>
  <c r="D7" i="27" l="1"/>
  <c r="D6" i="27"/>
  <c r="G17" i="10" l="1"/>
  <c r="G21" i="10"/>
  <c r="G19" i="10"/>
  <c r="G15" i="10"/>
  <c r="G24" i="10" l="1"/>
  <c r="G27" i="10" s="1"/>
  <c r="G30" i="10" l="1"/>
</calcChain>
</file>

<file path=xl/sharedStrings.xml><?xml version="1.0" encoding="utf-8"?>
<sst xmlns="http://schemas.openxmlformats.org/spreadsheetml/2006/main" count="125" uniqueCount="84">
  <si>
    <t>Ostatní</t>
  </si>
  <si>
    <t>Koordinace a spolupráce s jinými profesemi</t>
  </si>
  <si>
    <t>plošina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</si>
  <si>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</si>
  <si>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</si>
  <si>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</si>
  <si>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</si>
  <si>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</si>
  <si>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</si>
  <si>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</si>
  <si>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</si>
  <si>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</si>
  <si>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</si>
  <si>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</si>
  <si>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</si>
  <si>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</si>
  <si>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</si>
  <si>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</si>
  <si>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</si>
  <si>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</si>
  <si>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</si>
  <si>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</si>
  <si>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</si>
  <si>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</si>
  <si>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Cena</t>
  </si>
  <si>
    <t>Mimostaveništní doprava</t>
  </si>
  <si>
    <t>Přesun dodávek</t>
  </si>
  <si>
    <t>GZS</t>
  </si>
  <si>
    <t>Investor:</t>
  </si>
  <si>
    <t>0</t>
  </si>
  <si>
    <t>Ruční výkop rýhy 35/60cm, hornina 4</t>
  </si>
  <si>
    <t>Ruční zához rýhy 35/60cm, hornina 4</t>
  </si>
  <si>
    <t>UZ - Uzemnění a hromosvod</t>
  </si>
  <si>
    <t>Uzemňovací materiál</t>
  </si>
  <si>
    <t>Pásek FeZn 30x4</t>
  </si>
  <si>
    <t>Jímací vedení a svody</t>
  </si>
  <si>
    <r>
      <t>Vodič AlMgSi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</t>
    </r>
  </si>
  <si>
    <t>Vypracování dokumentace skutečného provedení</t>
  </si>
  <si>
    <t>UZ - Uzemnění</t>
  </si>
  <si>
    <t>SP celkem bez DPH</t>
  </si>
  <si>
    <t>SP celkem vč. DPH</t>
  </si>
  <si>
    <t>Vedení prací, autorský dozor</t>
  </si>
  <si>
    <t>svorka páska-páska FeZn (SR 2b +1)</t>
  </si>
  <si>
    <t>Protikorozní ochrana spoje</t>
  </si>
  <si>
    <t>svorka páska-drát FeZn (SR 3b E)</t>
  </si>
  <si>
    <t>Demontáže stávajících částí bleskosvodů</t>
  </si>
  <si>
    <t>Cena UZ celkem bez DPH</t>
  </si>
  <si>
    <t xml:space="preserve">drát FeZn ø10mm </t>
  </si>
  <si>
    <t>Podpěra vedení nahřebenáč (typ dle krytiny)</t>
  </si>
  <si>
    <t>Podpěra vedení do šikmých střech(dle typu kritiny)</t>
  </si>
  <si>
    <t>Zkušební svorka</t>
  </si>
  <si>
    <t>Akce:</t>
  </si>
  <si>
    <t>Příloha:</t>
  </si>
  <si>
    <t xml:space="preserve">Vypracoval: </t>
  </si>
  <si>
    <t xml:space="preserve">Radim Blaťák, Dolany 589, 783 16 </t>
  </si>
  <si>
    <t>Kontroloval:</t>
  </si>
  <si>
    <t>Sada:</t>
  </si>
  <si>
    <t>Podpěra uzemňocavího vývodu</t>
  </si>
  <si>
    <t>SILNOPROUDÁ  ELEKTROTECHNIKA</t>
  </si>
  <si>
    <t xml:space="preserve">Provedení elektrorevize, vyprac. reviz. zprávy </t>
  </si>
  <si>
    <t>2O16</t>
  </si>
  <si>
    <t>DPS</t>
  </si>
  <si>
    <t>DOKUMENTACE PRO PROVEDENÍ STAVBY</t>
  </si>
  <si>
    <t> D.1.4</t>
  </si>
  <si>
    <t xml:space="preserve">D.1.4 Rekapitulace </t>
  </si>
  <si>
    <t>HROMOSVOD</t>
  </si>
  <si>
    <t>06</t>
  </si>
  <si>
    <t>BD KRNOV, HLUBČICKÁ 155/44 - UDRŽOVACÍ PRÁCE</t>
  </si>
  <si>
    <t>Autorizovaný technik ČKAIT 1202146</t>
  </si>
  <si>
    <t>Město Krnov, IČ: 00296139
Hlavní náměstí 96/1, Pod Bezručovým vrchem, 79401 Krnov</t>
  </si>
  <si>
    <t>2016/99</t>
  </si>
  <si>
    <t>DPH 15%</t>
  </si>
  <si>
    <t>Provedení antikorózního ošetření uzemňovacího vývodu</t>
  </si>
  <si>
    <t>D.1.4 ROZPOČET SLEPÝ</t>
  </si>
  <si>
    <t>izol. držák na podpůrné trubky 0,6m  106328</t>
  </si>
  <si>
    <t>Jímací tyč Al 1m/ø10mm s podpěrou na hřebenáč  123109</t>
  </si>
  <si>
    <t>Svorka k jímací tyči ø10mm Al  390551</t>
  </si>
  <si>
    <t>Jímací tyč Al 2,5m/ø16mm  104250</t>
  </si>
  <si>
    <t>Svorka k jímací tyči ø16mm Al  392050</t>
  </si>
  <si>
    <t>Svorka MV Al  390051</t>
  </si>
  <si>
    <t>Svorka okapová Al  339061</t>
  </si>
  <si>
    <t>Podpěra vedení snap výška 36mm 204004</t>
  </si>
  <si>
    <t>Hmoždinka do pěnového polystyrenu  L 85mm  PA  200601</t>
  </si>
  <si>
    <t>Podpěra vedení na okapové roury  200079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</si>
</sst>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Kč&quot;;[Red]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\ &quot;Kč&quot;;[Red]\-#,##0.0\ &quot;Kč&quot;"/>
    <numFmt numFmtId="166" formatCode="#,##0.00\ &quot;Kč&quot;"/>
    <numFmt numFmtId="167" formatCode="&quot;$&quot;#,##0.00"/>
    <numFmt numFmtId="168" formatCode="#,##0.0"/>
    <numFmt numFmtId="169" formatCode="#,##0.00\ _K_č"/>
    <numFmt numFmtId="170" formatCode="0.0%"/>
  </numFmts>
  <fonts count="77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name val="Calibri"/>
      <family val="2"/>
      <charset val="238"/>
    </font>
    <font>
      <sz val="10"/>
      <color theme="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</borders>
  <cellStyleXfs count="9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6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2" borderId="0" applyNumberFormat="0" applyBorder="0" applyAlignment="0" applyProtection="0"/>
    <xf numFmtId="0" fontId="24" fillId="13" borderId="0" applyNumberFormat="0" applyBorder="0" applyAlignment="0" applyProtection="0"/>
    <xf numFmtId="0" fontId="25" fillId="6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5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1" fontId="8" fillId="0" borderId="1" applyAlignment="0">
      <alignment horizontal="left" vertical="center"/>
    </xf>
    <xf numFmtId="167" fontId="43" fillId="19" borderId="2" applyNumberFormat="0" applyFont="0" applyFill="0" applyBorder="0" applyAlignment="0">
      <alignment horizontal="center"/>
    </xf>
    <xf numFmtId="0" fontId="26" fillId="0" borderId="3" applyNumberFormat="0" applyFill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5" fillId="0" borderId="0"/>
    <xf numFmtId="0" fontId="35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20" borderId="4" applyNumberFormat="0" applyAlignment="0" applyProtection="0"/>
    <xf numFmtId="0" fontId="28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1" fillId="11" borderId="0" applyNumberFormat="0" applyBorder="0" applyAlignment="0" applyProtection="0"/>
    <xf numFmtId="0" fontId="33" fillId="11" borderId="0" applyNumberFormat="0" applyBorder="0" applyAlignment="0" applyProtection="0"/>
    <xf numFmtId="0" fontId="1" fillId="0" borderId="0"/>
    <xf numFmtId="0" fontId="11" fillId="0" borderId="0"/>
    <xf numFmtId="0" fontId="23" fillId="4" borderId="10" applyNumberFormat="0" applyFont="0" applyAlignment="0" applyProtection="0"/>
    <xf numFmtId="0" fontId="52" fillId="0" borderId="11" applyNumberFormat="0" applyFill="0" applyAlignment="0" applyProtection="0"/>
    <xf numFmtId="0" fontId="34" fillId="0" borderId="12" applyNumberFormat="0" applyFill="0" applyAlignment="0" applyProtection="0"/>
    <xf numFmtId="3" fontId="53" fillId="0" borderId="13" applyFill="0">
      <alignment horizontal="right" vertical="center"/>
    </xf>
    <xf numFmtId="0" fontId="54" fillId="0" borderId="14">
      <alignment horizontal="left" vertical="center" wrapText="1" indent="1"/>
    </xf>
    <xf numFmtId="0" fontId="56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35" fillId="6" borderId="0" applyNumberFormat="0" applyBorder="0" applyAlignment="0" applyProtection="0"/>
    <xf numFmtId="0" fontId="4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8" fontId="48" fillId="0" borderId="13">
      <alignment horizontal="right" vertical="center"/>
    </xf>
    <xf numFmtId="0" fontId="36" fillId="11" borderId="16" applyNumberFormat="0" applyAlignment="0" applyProtection="0"/>
    <xf numFmtId="0" fontId="37" fillId="21" borderId="16" applyNumberFormat="0" applyAlignment="0" applyProtection="0"/>
    <xf numFmtId="0" fontId="38" fillId="21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23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59" fillId="0" borderId="0">
      <alignment vertical="top"/>
    </xf>
    <xf numFmtId="0" fontId="60" fillId="0" borderId="0"/>
  </cellStyleXfs>
  <cellXfs count="173">
    <xf numFmtId="0" fontId="0" fillId="0" borderId="0" xfId="0"/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49" fontId="5" fillId="27" borderId="18" xfId="0" applyNumberFormat="1" applyFont="1" applyFill="1" applyBorder="1" applyAlignment="1" applyProtection="1">
      <alignment horizontal="center" vertical="center"/>
    </xf>
    <xf numFmtId="4" fontId="6" fillId="27" borderId="18" xfId="0" applyNumberFormat="1" applyFont="1" applyFill="1" applyBorder="1" applyAlignment="1" applyProtection="1">
      <alignment horizontal="center" vertical="center"/>
    </xf>
    <xf numFmtId="49" fontId="2" fillId="28" borderId="19" xfId="0" applyNumberFormat="1" applyFont="1" applyFill="1" applyBorder="1" applyAlignment="1" applyProtection="1">
      <alignment vertical="center"/>
    </xf>
    <xf numFmtId="4" fontId="7" fillId="28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9" fontId="5" fillId="27" borderId="20" xfId="0" applyNumberFormat="1" applyFont="1" applyFill="1" applyBorder="1" applyAlignment="1" applyProtection="1">
      <alignment horizontal="center" vertical="center" wrapText="1"/>
    </xf>
    <xf numFmtId="49" fontId="9" fillId="28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7" fillId="0" borderId="21" xfId="0" applyNumberFormat="1" applyFont="1" applyFill="1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" fontId="7" fillId="0" borderId="22" xfId="0" applyNumberFormat="1" applyFont="1" applyFill="1" applyBorder="1" applyAlignment="1" applyProtection="1">
      <alignment vertical="center"/>
    </xf>
    <xf numFmtId="49" fontId="15" fillId="0" borderId="19" xfId="0" applyNumberFormat="1" applyFont="1" applyFill="1" applyBorder="1" applyAlignment="1" applyProtection="1">
      <alignment vertical="center"/>
    </xf>
    <xf numFmtId="4" fontId="15" fillId="0" borderId="19" xfId="0" applyNumberFormat="1" applyFont="1" applyFill="1" applyBorder="1" applyAlignment="1" applyProtection="1">
      <alignment vertical="center"/>
      <protection locked="0"/>
    </xf>
    <xf numFmtId="49" fontId="16" fillId="0" borderId="19" xfId="0" applyNumberFormat="1" applyFont="1" applyFill="1" applyBorder="1" applyAlignment="1" applyProtection="1">
      <alignment vertical="center" wrapText="1"/>
    </xf>
    <xf numFmtId="4" fontId="17" fillId="0" borderId="19" xfId="0" applyNumberFormat="1" applyFont="1" applyFill="1" applyBorder="1" applyAlignment="1" applyProtection="1">
      <alignment vertical="center"/>
    </xf>
    <xf numFmtId="49" fontId="15" fillId="0" borderId="21" xfId="0" applyNumberFormat="1" applyFont="1" applyFill="1" applyBorder="1" applyAlignment="1" applyProtection="1">
      <alignment vertical="center"/>
    </xf>
    <xf numFmtId="49" fontId="15" fillId="0" borderId="22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5" fillId="27" borderId="18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3" xfId="0" applyNumberFormat="1" applyFont="1" applyFill="1" applyBorder="1" applyAlignment="1" applyProtection="1">
      <alignment horizontal="center" vertical="center"/>
    </xf>
    <xf numFmtId="49" fontId="2" fillId="0" borderId="23" xfId="0" applyNumberFormat="1" applyFont="1" applyFill="1" applyBorder="1" applyAlignment="1" applyProtection="1">
      <alignment vertical="center"/>
    </xf>
    <xf numFmtId="49" fontId="15" fillId="0" borderId="24" xfId="0" applyNumberFormat="1" applyFont="1" applyFill="1" applyBorder="1" applyAlignment="1" applyProtection="1">
      <alignment vertical="center"/>
    </xf>
    <xf numFmtId="49" fontId="15" fillId="0" borderId="25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29" borderId="0" xfId="59" applyFont="1" applyFill="1" applyBorder="1" applyAlignment="1">
      <alignment horizontal="center"/>
    </xf>
    <xf numFmtId="9" fontId="12" fillId="29" borderId="0" xfId="59" applyNumberFormat="1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7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3" fillId="0" borderId="0" xfId="0" applyNumberFormat="1" applyFont="1" applyBorder="1"/>
    <xf numFmtId="0" fontId="3" fillId="0" borderId="0" xfId="0" applyFont="1" applyBorder="1" applyAlignment="1" applyProtection="1">
      <alignment vertical="center"/>
    </xf>
    <xf numFmtId="6" fontId="14" fillId="0" borderId="0" xfId="0" applyNumberFormat="1" applyFont="1" applyBorder="1"/>
    <xf numFmtId="0" fontId="2" fillId="0" borderId="0" xfId="59" applyFont="1" applyFill="1" applyBorder="1" applyAlignment="1"/>
    <xf numFmtId="49" fontId="2" fillId="0" borderId="22" xfId="0" applyNumberFormat="1" applyFont="1" applyFill="1" applyBorder="1" applyAlignment="1" applyProtection="1">
      <alignment vertical="top" wrapText="1"/>
    </xf>
    <xf numFmtId="49" fontId="2" fillId="0" borderId="22" xfId="0" applyNumberFormat="1" applyFont="1" applyFill="1" applyBorder="1" applyAlignment="1" applyProtection="1">
      <alignment vertical="top"/>
    </xf>
    <xf numFmtId="4" fontId="2" fillId="0" borderId="22" xfId="0" applyNumberFormat="1" applyFont="1" applyFill="1" applyBorder="1" applyAlignment="1" applyProtection="1">
      <alignment vertical="top"/>
      <protection locked="0"/>
    </xf>
    <xf numFmtId="4" fontId="7" fillId="0" borderId="22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horizontal="center" vertical="top"/>
    </xf>
    <xf numFmtId="49" fontId="21" fillId="0" borderId="19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169" fontId="5" fillId="27" borderId="18" xfId="0" applyNumberFormat="1" applyFont="1" applyFill="1" applyBorder="1" applyAlignment="1" applyProtection="1">
      <alignment horizontal="center" vertical="center"/>
    </xf>
    <xf numFmtId="169" fontId="2" fillId="28" borderId="19" xfId="0" applyNumberFormat="1" applyFont="1" applyFill="1" applyBorder="1" applyAlignment="1" applyProtection="1">
      <alignment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Border="1" applyAlignment="1" applyProtection="1">
      <alignment horizontal="right" vertical="center"/>
    </xf>
    <xf numFmtId="169" fontId="40" fillId="0" borderId="0" xfId="0" applyNumberFormat="1" applyFont="1" applyAlignment="1" applyProtection="1">
      <alignment horizontal="right"/>
    </xf>
    <xf numFmtId="169" fontId="3" fillId="0" borderId="19" xfId="0" applyNumberFormat="1" applyFont="1" applyFill="1" applyBorder="1" applyAlignment="1" applyProtection="1">
      <alignment horizontal="right" vertical="center"/>
    </xf>
    <xf numFmtId="169" fontId="2" fillId="28" borderId="19" xfId="0" applyNumberFormat="1" applyFont="1" applyFill="1" applyBorder="1" applyAlignment="1" applyProtection="1">
      <alignment horizontal="right" vertical="center"/>
    </xf>
    <xf numFmtId="169" fontId="2" fillId="0" borderId="19" xfId="0" applyNumberFormat="1" applyFont="1" applyFill="1" applyBorder="1" applyAlignment="1" applyProtection="1">
      <alignment horizontal="right" vertical="center"/>
    </xf>
    <xf numFmtId="169" fontId="3" fillId="0" borderId="22" xfId="0" applyNumberFormat="1" applyFont="1" applyFill="1" applyBorder="1" applyAlignment="1" applyProtection="1">
      <alignment horizontal="right" vertical="top"/>
    </xf>
    <xf numFmtId="169" fontId="3" fillId="0" borderId="21" xfId="0" applyNumberFormat="1" applyFont="1" applyFill="1" applyBorder="1" applyAlignment="1" applyProtection="1">
      <alignment horizontal="right" vertical="center"/>
    </xf>
    <xf numFmtId="169" fontId="41" fillId="0" borderId="19" xfId="0" applyNumberFormat="1" applyFont="1" applyFill="1" applyBorder="1" applyAlignment="1" applyProtection="1">
      <alignment horizontal="right" vertical="center"/>
    </xf>
    <xf numFmtId="169" fontId="41" fillId="0" borderId="22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5" fillId="27" borderId="2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4" fontId="5" fillId="27" borderId="26" xfId="0" applyNumberFormat="1" applyFont="1" applyFill="1" applyBorder="1" applyAlignment="1" applyProtection="1">
      <alignment horizontal="center" vertical="center"/>
    </xf>
    <xf numFmtId="164" fontId="2" fillId="28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5" xfId="0" applyNumberFormat="1" applyFont="1" applyFill="1" applyBorder="1" applyAlignment="1" applyProtection="1">
      <alignment vertical="center"/>
    </xf>
    <xf numFmtId="4" fontId="20" fillId="0" borderId="27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6" fillId="27" borderId="19" xfId="0" applyNumberFormat="1" applyFont="1" applyFill="1" applyBorder="1" applyAlignment="1" applyProtection="1">
      <alignment horizontal="center" vertical="center"/>
    </xf>
    <xf numFmtId="4" fontId="18" fillId="0" borderId="19" xfId="0" applyNumberFormat="1" applyFont="1" applyFill="1" applyBorder="1" applyAlignment="1" applyProtection="1">
      <alignment vertical="center"/>
    </xf>
    <xf numFmtId="166" fontId="22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8" fillId="0" borderId="22" xfId="0" applyNumberFormat="1" applyFont="1" applyFill="1" applyBorder="1" applyAlignment="1" applyProtection="1">
      <alignment vertical="center"/>
    </xf>
    <xf numFmtId="0" fontId="55" fillId="0" borderId="0" xfId="59" applyFont="1" applyFill="1" applyBorder="1" applyAlignment="1">
      <alignment horizontal="left" vertical="top"/>
    </xf>
    <xf numFmtId="49" fontId="2" fillId="0" borderId="19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9" fontId="2" fillId="0" borderId="19" xfId="0" applyNumberFormat="1" applyFont="1" applyFill="1" applyBorder="1" applyAlignment="1" applyProtection="1">
      <alignment horizontal="left" vertical="center" wrapText="1"/>
    </xf>
    <xf numFmtId="9" fontId="2" fillId="0" borderId="22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9" fontId="49" fillId="0" borderId="0" xfId="0" applyNumberFormat="1" applyFont="1" applyFill="1" applyBorder="1" applyAlignment="1" applyProtection="1">
      <alignment vertical="top"/>
    </xf>
    <xf numFmtId="49" fontId="58" fillId="0" borderId="19" xfId="0" applyNumberFormat="1" applyFont="1" applyFill="1" applyBorder="1" applyAlignment="1" applyProtection="1">
      <alignment horizontal="center" vertical="center"/>
    </xf>
    <xf numFmtId="170" fontId="2" fillId="0" borderId="19" xfId="0" applyNumberFormat="1" applyFont="1" applyFill="1" applyBorder="1" applyAlignment="1" applyProtection="1">
      <alignment horizontal="left" vertical="center" wrapText="1"/>
    </xf>
    <xf numFmtId="4" fontId="1" fillId="0" borderId="19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2" fillId="0" borderId="0" xfId="0" applyFont="1" applyAlignment="1">
      <alignment vertical="top"/>
    </xf>
    <xf numFmtId="0" fontId="63" fillId="0" borderId="0" xfId="0" applyFont="1" applyAlignment="1">
      <alignment vertical="top" wrapText="1"/>
    </xf>
    <xf numFmtId="0" fontId="64" fillId="0" borderId="0" xfId="0" applyFont="1" applyAlignment="1">
      <alignment vertical="top" wrapText="1"/>
    </xf>
    <xf numFmtId="0" fontId="65" fillId="0" borderId="0" xfId="0" applyFont="1" applyAlignment="1">
      <alignment vertical="top" wrapText="1"/>
    </xf>
    <xf numFmtId="0" fontId="66" fillId="31" borderId="34" xfId="0" applyFont="1" applyFill="1" applyBorder="1" applyAlignment="1">
      <alignment vertical="center"/>
    </xf>
    <xf numFmtId="0" fontId="66" fillId="31" borderId="0" xfId="0" applyFont="1" applyFill="1" applyBorder="1" applyAlignment="1">
      <alignment vertical="center"/>
    </xf>
    <xf numFmtId="0" fontId="67" fillId="31" borderId="0" xfId="0" applyFont="1" applyFill="1" applyAlignment="1">
      <alignment vertical="center"/>
    </xf>
    <xf numFmtId="0" fontId="68" fillId="31" borderId="0" xfId="0" applyFont="1" applyFill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2" fillId="0" borderId="34" xfId="0" applyFont="1" applyBorder="1" applyAlignment="1">
      <alignment vertical="center"/>
    </xf>
    <xf numFmtId="0" fontId="74" fillId="0" borderId="34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9" fillId="0" borderId="0" xfId="0" applyFont="1" applyAlignment="1">
      <alignment vertical="center" wrapText="1"/>
    </xf>
    <xf numFmtId="0" fontId="61" fillId="0" borderId="34" xfId="0" applyFont="1" applyBorder="1" applyAlignment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>
      <alignment horizontal="left" vertical="top" wrapText="1"/>
    </xf>
    <xf numFmtId="0" fontId="73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71" fillId="0" borderId="0" xfId="0" applyFont="1" applyAlignment="1">
      <alignment vertical="center" wrapText="1"/>
    </xf>
    <xf numFmtId="0" fontId="61" fillId="0" borderId="0" xfId="0" applyFont="1" applyAlignment="1">
      <alignment vertical="center"/>
    </xf>
    <xf numFmtId="0" fontId="69" fillId="0" borderId="0" xfId="0" applyFont="1" applyAlignment="1"/>
    <xf numFmtId="0" fontId="61" fillId="0" borderId="0" xfId="0" applyFont="1" applyAlignment="1">
      <alignment vertical="top" wrapText="1"/>
    </xf>
    <xf numFmtId="0" fontId="61" fillId="0" borderId="0" xfId="0" applyFont="1"/>
    <xf numFmtId="0" fontId="1" fillId="0" borderId="0" xfId="0" applyFont="1" applyAlignment="1">
      <alignment vertical="center"/>
    </xf>
    <xf numFmtId="0" fontId="76" fillId="31" borderId="0" xfId="0" applyFont="1" applyFill="1" applyAlignment="1">
      <alignment horizontal="left" vertical="center" wrapText="1"/>
    </xf>
    <xf numFmtId="0" fontId="67" fillId="31" borderId="0" xfId="0" applyFont="1" applyFill="1" applyAlignment="1">
      <alignment horizontal="left" vertical="center" wrapText="1"/>
    </xf>
    <xf numFmtId="0" fontId="69" fillId="0" borderId="0" xfId="0" applyFont="1" applyAlignment="1">
      <alignment vertical="center" wrapText="1"/>
    </xf>
    <xf numFmtId="0" fontId="1" fillId="0" borderId="34" xfId="0" applyFont="1" applyBorder="1" applyAlignment="1">
      <alignment vertical="center"/>
    </xf>
    <xf numFmtId="0" fontId="71" fillId="0" borderId="0" xfId="0" applyFont="1" applyAlignment="1">
      <alignment horizontal="left" vertical="center" wrapText="1"/>
    </xf>
    <xf numFmtId="0" fontId="72" fillId="0" borderId="0" xfId="0" applyFont="1" applyAlignment="1">
      <alignment vertical="center"/>
    </xf>
    <xf numFmtId="0" fontId="70" fillId="30" borderId="34" xfId="0" applyFont="1" applyFill="1" applyBorder="1" applyAlignment="1">
      <alignment horizontal="left" wrapText="1"/>
    </xf>
    <xf numFmtId="0" fontId="70" fillId="30" borderId="0" xfId="0" applyFont="1" applyFill="1" applyBorder="1" applyAlignment="1">
      <alignment horizontal="left" wrapText="1"/>
    </xf>
    <xf numFmtId="0" fontId="73" fillId="0" borderId="0" xfId="0" applyFont="1" applyAlignment="1">
      <alignment horizontal="left" vertical="center"/>
    </xf>
    <xf numFmtId="0" fontId="73" fillId="0" borderId="34" xfId="0" applyFont="1" applyBorder="1" applyAlignment="1">
      <alignment vertical="center"/>
    </xf>
    <xf numFmtId="0" fontId="73" fillId="0" borderId="0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1" fillId="0" borderId="0" xfId="0" applyFont="1" applyAlignment="1">
      <alignment horizontal="left" vertical="center"/>
    </xf>
    <xf numFmtId="0" fontId="74" fillId="0" borderId="34" xfId="0" applyFont="1" applyBorder="1" applyAlignment="1">
      <alignment vertical="center"/>
    </xf>
    <xf numFmtId="0" fontId="74" fillId="0" borderId="0" xfId="0" applyFont="1" applyBorder="1" applyAlignment="1">
      <alignment vertical="center"/>
    </xf>
    <xf numFmtId="0" fontId="61" fillId="0" borderId="0" xfId="0" applyFont="1" applyAlignment="1">
      <alignment horizontal="left" vertical="top" wrapText="1"/>
    </xf>
    <xf numFmtId="0" fontId="61" fillId="0" borderId="34" xfId="0" applyFont="1" applyBorder="1" applyAlignment="1">
      <alignment vertical="center"/>
    </xf>
    <xf numFmtId="49" fontId="70" fillId="30" borderId="34" xfId="0" applyNumberFormat="1" applyFont="1" applyFill="1" applyBorder="1" applyAlignment="1">
      <alignment horizontal="right"/>
    </xf>
    <xf numFmtId="49" fontId="70" fillId="30" borderId="0" xfId="0" applyNumberFormat="1" applyFont="1" applyFill="1" applyBorder="1" applyAlignment="1">
      <alignment horizontal="right"/>
    </xf>
    <xf numFmtId="0" fontId="75" fillId="0" borderId="0" xfId="0" applyFont="1" applyAlignment="1">
      <alignment vertical="center"/>
    </xf>
    <xf numFmtId="0" fontId="61" fillId="0" borderId="0" xfId="0" applyFont="1"/>
    <xf numFmtId="49" fontId="15" fillId="0" borderId="24" xfId="0" applyNumberFormat="1" applyFont="1" applyFill="1" applyBorder="1" applyAlignment="1" applyProtection="1">
      <alignment horizontal="center" vertical="center"/>
    </xf>
    <xf numFmtId="49" fontId="15" fillId="0" borderId="31" xfId="0" applyNumberFormat="1" applyFont="1" applyFill="1" applyBorder="1" applyAlignment="1" applyProtection="1">
      <alignment horizontal="center" vertical="center"/>
    </xf>
    <xf numFmtId="49" fontId="15" fillId="0" borderId="32" xfId="0" applyNumberFormat="1" applyFont="1" applyFill="1" applyBorder="1" applyAlignment="1" applyProtection="1">
      <alignment horizontal="center" vertical="center"/>
    </xf>
    <xf numFmtId="49" fontId="15" fillId="0" borderId="33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Fill="1" applyBorder="1" applyAlignment="1" applyProtection="1">
      <alignment horizontal="center" vertical="center"/>
    </xf>
    <xf numFmtId="49" fontId="2" fillId="0" borderId="33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49" fontId="5" fillId="27" borderId="26" xfId="0" applyNumberFormat="1" applyFont="1" applyFill="1" applyBorder="1" applyAlignment="1" applyProtection="1">
      <alignment horizontal="center" vertical="center"/>
    </xf>
    <xf numFmtId="49" fontId="5" fillId="27" borderId="3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9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cárkyd" xfId="37"/>
    <cellStyle name="cary" xfId="38"/>
    <cellStyle name="Celkem" xfId="39" builtinId="25" customBuiltin="1"/>
    <cellStyle name="Comma [0]_Cenik (2)" xfId="40"/>
    <cellStyle name="Comma_laroux" xfId="41"/>
    <cellStyle name="Currency [0]_laroux" xfId="42"/>
    <cellStyle name="Currency_laroux" xfId="43"/>
    <cellStyle name="definity" xfId="44"/>
    <cellStyle name="Dobrá" xfId="45"/>
    <cellStyle name="Chybně" xfId="46" builtinId="27" customBuiltin="1"/>
    <cellStyle name="Kontrolná bunka" xfId="47"/>
    <cellStyle name="Kontrolní buňka" xfId="48" builtinId="23" customBuiltin="1"/>
    <cellStyle name="lehký dolní okraj" xfId="49"/>
    <cellStyle name="nadpis" xfId="50"/>
    <cellStyle name="Nadpis 1" xfId="51" builtinId="16" customBuiltin="1"/>
    <cellStyle name="Nadpis 2" xfId="52" builtinId="17" customBuiltin="1"/>
    <cellStyle name="Nadpis 3" xfId="53" builtinId="18" customBuiltin="1"/>
    <cellStyle name="Nadpis 4" xfId="54" builtinId="19" customBuiltin="1"/>
    <cellStyle name="Název" xfId="55" builtinId="15" customBuiltin="1"/>
    <cellStyle name="Neutrálna" xfId="56"/>
    <cellStyle name="Neutrální" xfId="57" builtinId="28" customBuiltin="1"/>
    <cellStyle name="Normal_All Dome Kit comps" xfId="58"/>
    <cellStyle name="Normální" xfId="0" builtinId="0"/>
    <cellStyle name="normální 2" xfId="92"/>
    <cellStyle name="Normální 3" xfId="91"/>
    <cellStyle name="normální_mont_prace-sp" xfId="59"/>
    <cellStyle name="Poznámka" xfId="60" builtinId="10" customBuiltin="1"/>
    <cellStyle name="Prepojená bunka" xfId="61"/>
    <cellStyle name="Propojená buňka" xfId="62" builtinId="24" customBuiltin="1"/>
    <cellStyle name="R_price" xfId="63"/>
    <cellStyle name="R_text" xfId="64"/>
    <cellStyle name="RH1" xfId="65"/>
    <cellStyle name="Spolu" xfId="66"/>
    <cellStyle name="Správně" xfId="67" builtinId="26" customBuiltin="1"/>
    <cellStyle name="Styl 1" xfId="68"/>
    <cellStyle name="Text upozornění" xfId="69" builtinId="11" customBuiltin="1"/>
    <cellStyle name="Text upozornenia" xfId="70"/>
    <cellStyle name="Titul" xfId="71"/>
    <cellStyle name="TYP ŘÁDKU_4(sloupceJ-L)" xfId="72"/>
    <cellStyle name="Vstup" xfId="73" builtinId="20" customBuiltin="1"/>
    <cellStyle name="Výpočet" xfId="74" builtinId="22" customBuiltin="1"/>
    <cellStyle name="Výstup" xfId="75" builtinId="21" customBuiltin="1"/>
    <cellStyle name="Vysvětlující text" xfId="76" builtinId="53" customBuiltin="1"/>
    <cellStyle name="Vysvetľujúci text" xfId="77"/>
    <cellStyle name="Zlá" xfId="78"/>
    <cellStyle name="Zvýraznění 1" xfId="79" builtinId="29" customBuiltin="1"/>
    <cellStyle name="Zvýraznění 2" xfId="80" builtinId="33" customBuiltin="1"/>
    <cellStyle name="Zvýraznění 3" xfId="81" builtinId="37" customBuiltin="1"/>
    <cellStyle name="Zvýraznění 4" xfId="82" builtinId="41" customBuiltin="1"/>
    <cellStyle name="Zvýraznění 5" xfId="83" builtinId="45" customBuiltin="1"/>
    <cellStyle name="Zvýraznění 6" xfId="84" builtinId="49" customBuiltin="1"/>
    <cellStyle name="Zvýraznenie1" xfId="85"/>
    <cellStyle name="Zvýraznenie2" xfId="86"/>
    <cellStyle name="Zvýraznenie3" xfId="87"/>
    <cellStyle name="Zvýraznenie4" xfId="88"/>
    <cellStyle name="Zvýraznenie5" xfId="89"/>
    <cellStyle name="Zvýraznenie6" xfId="9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60080</xdr:colOff>
      <xdr:row>45</xdr:row>
      <xdr:rowOff>31506</xdr:rowOff>
    </xdr:from>
    <xdr:to>
      <xdr:col>49</xdr:col>
      <xdr:colOff>98180</xdr:colOff>
      <xdr:row>47</xdr:row>
      <xdr:rowOff>174381</xdr:rowOff>
    </xdr:to>
    <xdr:pic>
      <xdr:nvPicPr>
        <xdr:cNvPr id="2" name="Obrázek 1" descr="Popis: Nový obráz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4926" y="9366006"/>
          <a:ext cx="2617177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BK48"/>
  <sheetViews>
    <sheetView tabSelected="1" view="pageBreakPreview" zoomScale="130" zoomScaleNormal="100" zoomScaleSheetLayoutView="130" workbookViewId="0"/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2:63" ht="26.25" customHeight="1"/>
    <row r="2" spans="2:63" ht="20.25" customHeight="1">
      <c r="B2" s="114" t="s">
        <v>51</v>
      </c>
      <c r="C2" s="115"/>
      <c r="D2" s="115"/>
      <c r="E2" s="115"/>
      <c r="F2" s="115"/>
      <c r="G2" s="115"/>
      <c r="H2" s="137" t="s">
        <v>67</v>
      </c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39"/>
    </row>
    <row r="3" spans="2:63" ht="33" customHeight="1">
      <c r="B3" s="114"/>
      <c r="C3" s="115"/>
      <c r="D3" s="115"/>
      <c r="E3" s="115"/>
      <c r="F3" s="115"/>
      <c r="G3" s="115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39"/>
    </row>
    <row r="4" spans="2:63">
      <c r="B4" s="118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19"/>
    </row>
    <row r="5" spans="2:63">
      <c r="B5" s="140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</row>
    <row r="6" spans="2:63">
      <c r="B6" s="140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</row>
    <row r="7" spans="2:63">
      <c r="B7" s="140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</row>
    <row r="8" spans="2:63">
      <c r="B8" s="118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19"/>
    </row>
    <row r="9" spans="2:63" ht="20.25">
      <c r="B9" s="143" t="s">
        <v>61</v>
      </c>
      <c r="C9" s="144"/>
      <c r="D9" s="144"/>
      <c r="E9" s="136"/>
      <c r="F9" s="136"/>
      <c r="G9" s="136"/>
      <c r="H9" s="136"/>
      <c r="I9" s="136"/>
      <c r="J9" s="136"/>
      <c r="K9" s="136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9"/>
    </row>
    <row r="10" spans="2:63" ht="20.25" customHeight="1">
      <c r="B10" s="143"/>
      <c r="C10" s="144"/>
      <c r="D10" s="144"/>
      <c r="E10" s="136"/>
      <c r="F10" s="136"/>
      <c r="G10" s="136"/>
      <c r="H10" s="136"/>
      <c r="I10" s="136"/>
      <c r="J10" s="136"/>
      <c r="K10" s="136"/>
      <c r="L10" s="141" t="s">
        <v>62</v>
      </c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9"/>
    </row>
    <row r="11" spans="2:63" ht="20.25">
      <c r="B11" s="120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</row>
    <row r="12" spans="2:63" ht="20.25">
      <c r="B12" s="120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</row>
    <row r="13" spans="2:63" ht="19.5">
      <c r="B13" s="146" t="s">
        <v>63</v>
      </c>
      <c r="C13" s="147"/>
      <c r="D13" s="147"/>
      <c r="E13" s="147"/>
      <c r="F13" s="147"/>
      <c r="G13" s="147"/>
      <c r="H13" s="147"/>
      <c r="I13" s="147"/>
      <c r="J13" s="147"/>
      <c r="K13" s="129"/>
      <c r="L13" s="145" t="s">
        <v>58</v>
      </c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</row>
    <row r="14" spans="2:63">
      <c r="B14" s="118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19"/>
    </row>
    <row r="15" spans="2:63" ht="20.25">
      <c r="B15" s="120"/>
      <c r="C15" s="142"/>
      <c r="D15" s="142"/>
      <c r="E15" s="142"/>
      <c r="F15" s="142"/>
      <c r="G15" s="142"/>
      <c r="H15" s="142"/>
      <c r="I15" s="142"/>
      <c r="J15" s="142"/>
      <c r="K15" s="130"/>
      <c r="L15" s="145" t="s">
        <v>65</v>
      </c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</row>
    <row r="16" spans="2:63">
      <c r="B16" s="140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</row>
    <row r="17" spans="2:63">
      <c r="B17" s="140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</row>
    <row r="18" spans="2:63" ht="31.5" customHeight="1">
      <c r="B18" s="140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</row>
    <row r="19" spans="2:63">
      <c r="B19" s="140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</row>
    <row r="20" spans="2:63">
      <c r="B20" s="140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</row>
    <row r="21" spans="2:63" ht="14.25">
      <c r="B21" s="121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22"/>
    </row>
    <row r="22" spans="2:63" ht="14.25">
      <c r="B22" s="150" t="s">
        <v>52</v>
      </c>
      <c r="C22" s="151"/>
      <c r="D22" s="151"/>
      <c r="E22" s="151"/>
      <c r="F22" s="151"/>
      <c r="G22" s="151"/>
      <c r="H22" s="151"/>
      <c r="I22" s="151"/>
      <c r="J22" s="148"/>
      <c r="K22" s="148"/>
      <c r="L22" s="149" t="s">
        <v>73</v>
      </c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22"/>
      <c r="BK22" s="123"/>
    </row>
    <row r="23" spans="2:63" ht="14.25">
      <c r="B23" s="121"/>
      <c r="C23" s="122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22"/>
      <c r="BK23" s="123"/>
    </row>
    <row r="24" spans="2:63" ht="14.25">
      <c r="B24" s="121"/>
      <c r="C24" s="122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  <c r="BI24" s="148"/>
      <c r="BJ24" s="122"/>
      <c r="BK24" s="123"/>
    </row>
    <row r="25" spans="2:63" ht="14.25">
      <c r="B25" s="150" t="s">
        <v>53</v>
      </c>
      <c r="C25" s="151"/>
      <c r="D25" s="151"/>
      <c r="E25" s="151"/>
      <c r="F25" s="151"/>
      <c r="G25" s="151"/>
      <c r="H25" s="151"/>
      <c r="I25" s="151"/>
      <c r="J25" s="148"/>
      <c r="K25" s="148"/>
      <c r="L25" s="149" t="s">
        <v>54</v>
      </c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23"/>
    </row>
    <row r="26" spans="2:63" ht="14.25">
      <c r="B26" s="121"/>
      <c r="C26" s="122"/>
      <c r="D26" s="148"/>
      <c r="E26" s="148"/>
      <c r="F26" s="148"/>
      <c r="G26" s="148"/>
      <c r="H26" s="148"/>
      <c r="I26" s="148"/>
      <c r="J26" s="148"/>
      <c r="K26" s="148"/>
      <c r="L26" s="149" t="s">
        <v>68</v>
      </c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22"/>
      <c r="BK26" s="123"/>
    </row>
    <row r="27" spans="2:63" ht="14.25">
      <c r="B27" s="121"/>
      <c r="C27" s="122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  <c r="BI27" s="148"/>
      <c r="BJ27" s="122"/>
      <c r="BK27" s="123"/>
    </row>
    <row r="28" spans="2:63" ht="14.25">
      <c r="B28" s="150" t="s">
        <v>55</v>
      </c>
      <c r="C28" s="151"/>
      <c r="D28" s="151"/>
      <c r="E28" s="151"/>
      <c r="F28" s="151"/>
      <c r="G28" s="151"/>
      <c r="H28" s="151"/>
      <c r="I28" s="151"/>
      <c r="J28" s="148"/>
      <c r="K28" s="148"/>
      <c r="L28" s="149" t="s">
        <v>54</v>
      </c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22"/>
      <c r="BK28" s="123"/>
    </row>
    <row r="29" spans="2:63" ht="14.25">
      <c r="B29" s="118"/>
      <c r="C29" s="119"/>
      <c r="D29" s="136"/>
      <c r="E29" s="136"/>
      <c r="F29" s="136"/>
      <c r="G29" s="136"/>
      <c r="H29" s="136"/>
      <c r="I29" s="136"/>
      <c r="J29" s="136"/>
      <c r="K29" s="136"/>
      <c r="L29" s="149" t="s">
        <v>68</v>
      </c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19"/>
      <c r="BK29" s="123"/>
    </row>
    <row r="30" spans="2:63" ht="14.25">
      <c r="B30" s="121"/>
      <c r="C30" s="122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22"/>
      <c r="BK30" s="123"/>
    </row>
    <row r="31" spans="2:63" ht="14.25">
      <c r="B31" s="150" t="s">
        <v>28</v>
      </c>
      <c r="C31" s="151"/>
      <c r="D31" s="151"/>
      <c r="E31" s="151"/>
      <c r="F31" s="151"/>
      <c r="G31" s="151"/>
      <c r="H31" s="148"/>
      <c r="I31" s="148"/>
      <c r="J31" s="148"/>
      <c r="K31" s="148"/>
      <c r="L31" s="152" t="s">
        <v>69</v>
      </c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34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3"/>
    </row>
    <row r="32" spans="2:63" ht="14.25">
      <c r="B32" s="121"/>
      <c r="C32" s="122"/>
      <c r="D32" s="148"/>
      <c r="E32" s="148"/>
      <c r="F32" s="148"/>
      <c r="G32" s="148"/>
      <c r="H32" s="148"/>
      <c r="I32" s="148"/>
      <c r="J32" s="148"/>
      <c r="K32" s="148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34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3"/>
    </row>
    <row r="33" spans="2:63" ht="14.25">
      <c r="B33" s="121"/>
      <c r="C33" s="122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22"/>
      <c r="BK33" s="123"/>
    </row>
    <row r="34" spans="2:63" ht="14.25">
      <c r="B34" s="150" t="s">
        <v>56</v>
      </c>
      <c r="C34" s="151"/>
      <c r="D34" s="151"/>
      <c r="E34" s="151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22"/>
      <c r="BK34" s="123"/>
    </row>
    <row r="35" spans="2:63" ht="14.25">
      <c r="B35" s="124"/>
      <c r="C35" s="122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22"/>
      <c r="BK35" s="123"/>
    </row>
    <row r="36" spans="2:63" ht="14.25">
      <c r="B36" s="124"/>
      <c r="C36" s="122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  <c r="BI36" s="148"/>
      <c r="BJ36" s="122"/>
      <c r="BK36" s="123"/>
    </row>
    <row r="37" spans="2:63">
      <c r="B37" s="153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  <c r="BI37" s="148"/>
      <c r="BJ37" s="148"/>
      <c r="BK37" s="139"/>
    </row>
    <row r="38" spans="2:63">
      <c r="B38" s="153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39"/>
    </row>
    <row r="39" spans="2:63">
      <c r="B39" s="153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  <c r="BI39" s="148"/>
      <c r="BJ39" s="148"/>
      <c r="BK39" s="139"/>
    </row>
    <row r="40" spans="2:63">
      <c r="B40" s="153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39"/>
    </row>
    <row r="41" spans="2:63">
      <c r="B41" s="153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  <c r="BI41" s="148"/>
      <c r="BJ41" s="148"/>
      <c r="BK41" s="139"/>
    </row>
    <row r="42" spans="2:63" ht="24.75" customHeight="1">
      <c r="B42" s="153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39"/>
    </row>
    <row r="43" spans="2:63">
      <c r="B43" s="153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39"/>
    </row>
    <row r="44" spans="2:63" ht="30" customHeight="1">
      <c r="B44" s="153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39"/>
    </row>
    <row r="45" spans="2:63" ht="14.25">
      <c r="B45" s="124"/>
      <c r="C45" s="122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  <c r="BI45" s="148"/>
      <c r="BJ45" s="122"/>
      <c r="BK45" s="123"/>
    </row>
    <row r="46" spans="2:63" ht="15">
      <c r="B46" s="154" t="s">
        <v>66</v>
      </c>
      <c r="C46" s="155"/>
      <c r="D46" s="155"/>
      <c r="E46" s="155"/>
      <c r="F46" s="156"/>
      <c r="G46" s="156"/>
      <c r="H46" s="156"/>
      <c r="I46" s="156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57"/>
      <c r="AI46" s="157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  <c r="BI46" s="148"/>
      <c r="BJ46" s="122"/>
      <c r="BK46" s="123"/>
    </row>
    <row r="47" spans="2:63" ht="15">
      <c r="B47" s="154"/>
      <c r="C47" s="155"/>
      <c r="D47" s="155"/>
      <c r="E47" s="155"/>
      <c r="F47" s="156"/>
      <c r="G47" s="156"/>
      <c r="H47" s="156"/>
      <c r="I47" s="156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  <c r="BI47" s="148"/>
      <c r="BJ47" s="122"/>
      <c r="BK47" s="123"/>
    </row>
    <row r="48" spans="2:63" ht="15">
      <c r="B48" s="154"/>
      <c r="C48" s="155"/>
      <c r="D48" s="155"/>
      <c r="E48" s="155"/>
      <c r="F48" s="156" t="s">
        <v>60</v>
      </c>
      <c r="G48" s="156"/>
      <c r="H48" s="156"/>
      <c r="I48" s="156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  <c r="BI48" s="148"/>
      <c r="BJ48" s="122"/>
      <c r="BK48" s="123"/>
    </row>
  </sheetData>
  <mergeCells count="655"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X30:AY30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D29:E29"/>
    <mergeCell ref="F29:G29"/>
    <mergeCell ref="H29:I29"/>
    <mergeCell ref="J29:K29"/>
    <mergeCell ref="D30:E30"/>
    <mergeCell ref="F30:G30"/>
    <mergeCell ref="H30:I30"/>
    <mergeCell ref="J30:K30"/>
    <mergeCell ref="L30:M30"/>
    <mergeCell ref="L29:AW29"/>
    <mergeCell ref="Z30:AA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X30:Y30"/>
    <mergeCell ref="B28:I28"/>
    <mergeCell ref="J28:K28"/>
    <mergeCell ref="AN27:AO27"/>
    <mergeCell ref="AP27:AQ27"/>
    <mergeCell ref="AR27:AS27"/>
    <mergeCell ref="AT27:AU27"/>
    <mergeCell ref="AV27:AW27"/>
    <mergeCell ref="AX27:AY27"/>
    <mergeCell ref="AB27:AC27"/>
    <mergeCell ref="AD27:AE27"/>
    <mergeCell ref="AF27:AG27"/>
    <mergeCell ref="AH27:AI27"/>
    <mergeCell ref="AJ27:AK27"/>
    <mergeCell ref="AL27:AM27"/>
    <mergeCell ref="P27:Q27"/>
    <mergeCell ref="R27:S27"/>
    <mergeCell ref="T27:U27"/>
    <mergeCell ref="V27:W27"/>
    <mergeCell ref="L28:AW28"/>
    <mergeCell ref="BB26:BC26"/>
    <mergeCell ref="BD26:BE26"/>
    <mergeCell ref="BF26:BG26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N27:O27"/>
    <mergeCell ref="AP26:AQ26"/>
    <mergeCell ref="AR26:AS26"/>
    <mergeCell ref="AT26:AU26"/>
    <mergeCell ref="X27:Y27"/>
    <mergeCell ref="Z27:AA27"/>
    <mergeCell ref="AZ27:BA27"/>
    <mergeCell ref="BB27:BC27"/>
    <mergeCell ref="BD27:BE27"/>
    <mergeCell ref="BF27:BG27"/>
    <mergeCell ref="BH27:BI27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AX23:AY23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BD23:BE23"/>
    <mergeCell ref="BF23:BG23"/>
    <mergeCell ref="BH23:BI23"/>
    <mergeCell ref="AI21:AJ21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Z23:AA23"/>
    <mergeCell ref="L22:AW22"/>
    <mergeCell ref="AV23:AW23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</mergeCell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5" tint="0.39997558519241921"/>
    <pageSetUpPr fitToPage="1"/>
  </sheetPr>
  <dimension ref="A1:M35"/>
  <sheetViews>
    <sheetView view="pageBreakPreview" zoomScale="115" zoomScaleNormal="100" zoomScaleSheetLayoutView="115" workbookViewId="0"/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style="44" customWidth="1"/>
    <col min="9" max="9" width="14.7109375" style="44" customWidth="1"/>
    <col min="10" max="10" width="12.85546875" style="44" customWidth="1"/>
    <col min="11" max="13" width="9.140625" style="44"/>
  </cols>
  <sheetData>
    <row r="1" spans="1:11" ht="6" customHeight="1">
      <c r="K1" s="45"/>
    </row>
    <row r="2" spans="1:11" ht="6.75" customHeight="1">
      <c r="A2" s="44"/>
      <c r="B2" s="61"/>
      <c r="C2" s="61"/>
      <c r="D2" s="61"/>
      <c r="E2" s="61"/>
      <c r="F2" s="14"/>
      <c r="G2" s="15"/>
      <c r="H2" s="10"/>
      <c r="I2" s="46"/>
      <c r="J2" s="46"/>
      <c r="K2" s="45"/>
    </row>
    <row r="3" spans="1:11" ht="12.75" customHeight="1">
      <c r="A3" s="44"/>
      <c r="B3" s="105" t="s">
        <v>14</v>
      </c>
      <c r="C3" s="80"/>
      <c r="D3" s="168" t="s">
        <v>70</v>
      </c>
      <c r="E3" s="168"/>
      <c r="F3" s="168"/>
      <c r="G3" s="168"/>
      <c r="H3" s="10"/>
      <c r="I3" s="47"/>
      <c r="J3" s="47"/>
      <c r="K3" s="48"/>
    </row>
    <row r="4" spans="1:11" ht="25.5" customHeight="1">
      <c r="A4" s="44"/>
      <c r="B4" s="105" t="s">
        <v>28</v>
      </c>
      <c r="C4" s="80"/>
      <c r="D4" s="171" t="str">
        <f>Titulka!$L$31</f>
        <v>Město Krnov, IČ: 00296139
Hlavní náměstí 96/1, Pod Bezručovým vrchem, 79401 Krnov</v>
      </c>
      <c r="E4" s="171"/>
      <c r="F4" s="127"/>
      <c r="G4" s="125"/>
      <c r="H4" s="10"/>
      <c r="I4" s="49"/>
      <c r="J4" s="49"/>
    </row>
    <row r="5" spans="1:11" ht="38.25" customHeight="1">
      <c r="A5" s="44"/>
      <c r="B5" s="105" t="s">
        <v>3</v>
      </c>
      <c r="C5" s="80"/>
      <c r="D5" s="128" t="str">
        <f>Titulka!$H$2</f>
        <v>BD KRNOV, HLUBČICKÁ 155/44 - UDRŽOVACÍ PRÁCE</v>
      </c>
      <c r="E5" s="126"/>
      <c r="F5" s="126"/>
      <c r="G5" s="126"/>
      <c r="H5" s="10"/>
      <c r="I5" s="49"/>
      <c r="J5" s="49"/>
    </row>
    <row r="6" spans="1:11" ht="12.75" customHeight="1">
      <c r="A6" s="44"/>
      <c r="B6" s="105" t="s">
        <v>17</v>
      </c>
      <c r="C6" s="80"/>
      <c r="D6" s="168" t="s">
        <v>64</v>
      </c>
      <c r="E6" s="168"/>
      <c r="F6" s="168"/>
      <c r="G6" s="99"/>
      <c r="H6" s="10"/>
      <c r="I6" s="49"/>
      <c r="J6" s="49"/>
    </row>
    <row r="7" spans="1:11" ht="6.75" customHeight="1">
      <c r="A7" s="44"/>
      <c r="B7" s="81"/>
      <c r="C7" s="82"/>
      <c r="D7" s="83"/>
      <c r="E7" s="61"/>
      <c r="F7" s="16"/>
      <c r="G7" s="14"/>
      <c r="H7" s="10"/>
      <c r="I7" s="50"/>
      <c r="J7" s="50"/>
    </row>
    <row r="8" spans="1:11" ht="9" customHeight="1">
      <c r="A8" s="44"/>
      <c r="B8" s="81"/>
      <c r="C8" s="84"/>
      <c r="D8" s="84"/>
      <c r="E8" s="84"/>
      <c r="F8" s="84"/>
      <c r="G8" s="84"/>
      <c r="H8" s="11"/>
      <c r="I8" s="49"/>
      <c r="J8" s="49"/>
    </row>
    <row r="9" spans="1:11" ht="36" customHeight="1">
      <c r="B9" s="169" t="s">
        <v>16</v>
      </c>
      <c r="C9" s="170"/>
      <c r="D9" s="79" t="s">
        <v>4</v>
      </c>
      <c r="E9" s="79" t="s">
        <v>5</v>
      </c>
      <c r="F9" s="85" t="s">
        <v>6</v>
      </c>
      <c r="G9" s="92" t="s">
        <v>24</v>
      </c>
      <c r="H9" s="51"/>
      <c r="I9" s="49"/>
      <c r="J9" s="49"/>
    </row>
    <row r="10" spans="1:11">
      <c r="B10" s="162"/>
      <c r="C10" s="163"/>
      <c r="D10" s="13"/>
      <c r="E10" s="6"/>
      <c r="F10" s="86"/>
      <c r="G10" s="7"/>
      <c r="H10" s="10"/>
      <c r="I10" s="49"/>
      <c r="J10" s="49"/>
    </row>
    <row r="11" spans="1:11">
      <c r="B11" s="162" t="s">
        <v>18</v>
      </c>
      <c r="C11" s="163"/>
      <c r="D11" s="9" t="s">
        <v>32</v>
      </c>
      <c r="E11" s="8" t="s">
        <v>10</v>
      </c>
      <c r="F11" s="87">
        <v>1</v>
      </c>
      <c r="G11" s="93">
        <f>UZ!$I$45</f>
        <v>0</v>
      </c>
      <c r="H11" s="52"/>
      <c r="I11" s="53"/>
      <c r="J11" s="53"/>
    </row>
    <row r="12" spans="1:11">
      <c r="B12" s="162"/>
      <c r="C12" s="163"/>
      <c r="D12" s="9"/>
      <c r="E12" s="8"/>
      <c r="F12" s="87"/>
      <c r="G12" s="93"/>
      <c r="H12" s="52"/>
      <c r="I12" s="53"/>
      <c r="J12" s="53"/>
    </row>
    <row r="13" spans="1:11">
      <c r="B13" s="162" t="s">
        <v>19</v>
      </c>
      <c r="C13" s="163"/>
      <c r="D13" s="9" t="s">
        <v>37</v>
      </c>
      <c r="E13" s="8" t="s">
        <v>10</v>
      </c>
      <c r="F13" s="87">
        <v>1</v>
      </c>
      <c r="G13" s="93">
        <v>0</v>
      </c>
      <c r="H13" s="52"/>
      <c r="I13" s="53"/>
      <c r="J13" s="53"/>
    </row>
    <row r="14" spans="1:11">
      <c r="B14" s="162"/>
      <c r="C14" s="163"/>
      <c r="D14" s="9"/>
      <c r="E14" s="8"/>
      <c r="F14" s="87"/>
      <c r="G14" s="93"/>
      <c r="H14" s="52"/>
      <c r="I14" s="53"/>
      <c r="J14" s="53"/>
    </row>
    <row r="15" spans="1:11">
      <c r="B15" s="162" t="s">
        <v>20</v>
      </c>
      <c r="C15" s="163"/>
      <c r="D15" s="9" t="s">
        <v>41</v>
      </c>
      <c r="E15" s="8" t="s">
        <v>10</v>
      </c>
      <c r="F15" s="87">
        <v>1</v>
      </c>
      <c r="G15" s="93">
        <f>SUM(G11:G12)*D16</f>
        <v>0</v>
      </c>
      <c r="H15" s="52"/>
      <c r="I15" s="53"/>
      <c r="J15" s="53"/>
    </row>
    <row r="16" spans="1:11">
      <c r="B16" s="162"/>
      <c r="C16" s="163"/>
      <c r="D16" s="101">
        <v>0.03</v>
      </c>
      <c r="E16" s="8"/>
      <c r="F16" s="87"/>
      <c r="G16" s="93"/>
      <c r="H16" s="52"/>
      <c r="I16" s="53"/>
      <c r="J16" s="53"/>
    </row>
    <row r="17" spans="2:10">
      <c r="B17" s="162" t="s">
        <v>21</v>
      </c>
      <c r="C17" s="163"/>
      <c r="D17" s="9" t="s">
        <v>25</v>
      </c>
      <c r="E17" s="8" t="s">
        <v>10</v>
      </c>
      <c r="F17" s="87">
        <v>1</v>
      </c>
      <c r="G17" s="93">
        <f>SUM(G11:G12)*D18</f>
        <v>0</v>
      </c>
      <c r="H17" s="52"/>
      <c r="I17" s="53"/>
      <c r="J17" s="53"/>
    </row>
    <row r="18" spans="2:10">
      <c r="B18" s="162"/>
      <c r="C18" s="163"/>
      <c r="D18" s="107">
        <v>1.4999999999999999E-2</v>
      </c>
      <c r="E18" s="8"/>
      <c r="F18" s="87"/>
      <c r="G18" s="93"/>
      <c r="H18" s="52"/>
      <c r="I18" s="53"/>
      <c r="J18" s="53"/>
    </row>
    <row r="19" spans="2:10">
      <c r="B19" s="162" t="s">
        <v>22</v>
      </c>
      <c r="C19" s="163"/>
      <c r="D19" s="56" t="s">
        <v>26</v>
      </c>
      <c r="E19" s="8" t="s">
        <v>10</v>
      </c>
      <c r="F19" s="87">
        <v>1</v>
      </c>
      <c r="G19" s="93">
        <f>SUM(G11:G12)*D20</f>
        <v>0</v>
      </c>
      <c r="H19" s="52"/>
      <c r="I19" s="53"/>
      <c r="J19" s="53"/>
    </row>
    <row r="20" spans="2:10">
      <c r="B20" s="162"/>
      <c r="C20" s="163"/>
      <c r="D20" s="101">
        <v>0.01</v>
      </c>
      <c r="E20" s="38"/>
      <c r="F20" s="87"/>
      <c r="G20" s="93"/>
      <c r="H20" s="52"/>
      <c r="I20" s="53"/>
      <c r="J20" s="53"/>
    </row>
    <row r="21" spans="2:10">
      <c r="B21" s="162" t="s">
        <v>23</v>
      </c>
      <c r="C21" s="163"/>
      <c r="D21" s="9" t="s">
        <v>27</v>
      </c>
      <c r="E21" s="8" t="s">
        <v>10</v>
      </c>
      <c r="F21" s="87">
        <v>1</v>
      </c>
      <c r="G21" s="93">
        <f>SUM(G11:G12)*D22</f>
        <v>0</v>
      </c>
      <c r="H21" s="52"/>
      <c r="I21" s="53"/>
      <c r="J21" s="53"/>
    </row>
    <row r="22" spans="2:10" ht="13.5" thickBot="1">
      <c r="B22" s="164"/>
      <c r="C22" s="165"/>
      <c r="D22" s="102">
        <v>0.01</v>
      </c>
      <c r="E22" s="41"/>
      <c r="F22" s="88"/>
      <c r="G22" s="96"/>
      <c r="H22" s="95"/>
    </row>
    <row r="23" spans="2:10" ht="6.75" customHeight="1">
      <c r="B23" s="166"/>
      <c r="C23" s="167"/>
      <c r="D23" s="21"/>
      <c r="E23" s="22"/>
      <c r="F23" s="89"/>
      <c r="G23" s="24"/>
      <c r="H23" s="54"/>
    </row>
    <row r="24" spans="2:10">
      <c r="B24" s="162"/>
      <c r="C24" s="163"/>
      <c r="D24" s="63" t="s">
        <v>39</v>
      </c>
      <c r="E24" s="64"/>
      <c r="F24" s="90"/>
      <c r="G24" s="94">
        <f>SUM(G11:G21)</f>
        <v>0</v>
      </c>
      <c r="H24" s="55"/>
    </row>
    <row r="25" spans="2:10" ht="5.25" customHeight="1" thickBot="1">
      <c r="B25" s="158"/>
      <c r="C25" s="159"/>
      <c r="D25" s="33"/>
      <c r="E25" s="33"/>
      <c r="F25" s="42"/>
      <c r="G25" s="33"/>
      <c r="H25" s="55"/>
    </row>
    <row r="26" spans="2:10" ht="4.5" customHeight="1">
      <c r="B26" s="160"/>
      <c r="C26" s="161"/>
      <c r="D26" s="32"/>
      <c r="E26" s="32"/>
      <c r="F26" s="43"/>
      <c r="G26" s="32"/>
    </row>
    <row r="27" spans="2:10">
      <c r="B27" s="162"/>
      <c r="C27" s="163"/>
      <c r="D27" s="21" t="s">
        <v>71</v>
      </c>
      <c r="E27" s="22"/>
      <c r="F27" s="89"/>
      <c r="G27" s="93">
        <f>G24*0.15</f>
        <v>0</v>
      </c>
    </row>
    <row r="28" spans="2:10" ht="5.25" customHeight="1" thickBot="1">
      <c r="B28" s="164"/>
      <c r="C28" s="165"/>
      <c r="D28" s="25"/>
      <c r="E28" s="26"/>
      <c r="F28" s="91"/>
      <c r="G28" s="27"/>
    </row>
    <row r="29" spans="2:10" ht="3.75" customHeight="1">
      <c r="B29" s="166"/>
      <c r="C29" s="167"/>
      <c r="D29" s="21"/>
      <c r="E29" s="22"/>
      <c r="F29" s="89"/>
      <c r="G29" s="24"/>
    </row>
    <row r="30" spans="2:10" ht="13.5" customHeight="1">
      <c r="B30" s="162"/>
      <c r="C30" s="163"/>
      <c r="D30" s="63" t="s">
        <v>40</v>
      </c>
      <c r="E30" s="64"/>
      <c r="F30" s="90"/>
      <c r="G30" s="94">
        <f>SUM(G23:G27)</f>
        <v>0</v>
      </c>
    </row>
    <row r="31" spans="2:10" ht="6.75" customHeight="1" thickBot="1">
      <c r="B31" s="158"/>
      <c r="C31" s="159"/>
      <c r="D31" s="33"/>
      <c r="E31" s="33"/>
      <c r="F31" s="33"/>
      <c r="G31" s="42"/>
    </row>
    <row r="32" spans="2:10">
      <c r="B32" s="37"/>
      <c r="C32" s="37"/>
      <c r="D32" s="38"/>
      <c r="F32" s="39"/>
    </row>
    <row r="33" spans="2:6">
      <c r="B33" s="37"/>
      <c r="C33" s="97"/>
      <c r="F33" s="39"/>
    </row>
    <row r="34" spans="2:6">
      <c r="B34" s="37"/>
      <c r="C34" s="37"/>
      <c r="D34" s="38"/>
      <c r="F34" s="39"/>
    </row>
    <row r="35" spans="2:6">
      <c r="B35" s="37"/>
      <c r="C35" s="37"/>
      <c r="D35" s="38"/>
      <c r="F35" s="39"/>
    </row>
  </sheetData>
  <mergeCells count="26">
    <mergeCell ref="D3:G3"/>
    <mergeCell ref="B9:C9"/>
    <mergeCell ref="D4:E4"/>
    <mergeCell ref="B10:C10"/>
    <mergeCell ref="D6:F6"/>
    <mergeCell ref="B13:C13"/>
    <mergeCell ref="B14:C14"/>
    <mergeCell ref="B15:C15"/>
    <mergeCell ref="B11:C11"/>
    <mergeCell ref="B12:C12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30:C30"/>
    <mergeCell ref="B31:C31"/>
    <mergeCell ref="B25:C25"/>
    <mergeCell ref="B26:C26"/>
    <mergeCell ref="B27:C27"/>
    <mergeCell ref="B28:C28"/>
    <mergeCell ref="B29:C29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47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78" customWidth="1"/>
    <col min="7" max="7" width="12.28515625" customWidth="1"/>
    <col min="8" max="8" width="12.42578125" customWidth="1"/>
    <col min="9" max="9" width="14" customWidth="1"/>
  </cols>
  <sheetData>
    <row r="1" spans="2:9">
      <c r="F1" s="68"/>
    </row>
    <row r="2" spans="2:9">
      <c r="F2" s="68"/>
    </row>
    <row r="3" spans="2:9" ht="6" customHeight="1">
      <c r="F3" s="68"/>
    </row>
    <row r="4" spans="2:9" ht="18.75" customHeight="1">
      <c r="B4" s="19"/>
      <c r="C4" s="19"/>
      <c r="D4" s="19"/>
      <c r="E4" s="1"/>
      <c r="F4" s="69"/>
      <c r="G4" s="15"/>
      <c r="H4" s="15"/>
      <c r="I4" s="15"/>
    </row>
    <row r="5" spans="2:9" ht="24.75" customHeight="1">
      <c r="B5" s="103" t="s">
        <v>14</v>
      </c>
      <c r="C5" s="109"/>
      <c r="D5" s="99" t="str">
        <f>Rekapitulace!D3</f>
        <v>2016/99</v>
      </c>
      <c r="E5" s="99"/>
      <c r="F5" s="69">
        <v>0</v>
      </c>
      <c r="G5" s="99"/>
      <c r="H5" s="99"/>
      <c r="I5" s="99"/>
    </row>
    <row r="6" spans="2:9" ht="37.5" customHeight="1">
      <c r="B6" s="103" t="s">
        <v>28</v>
      </c>
      <c r="C6" s="109"/>
      <c r="D6" s="172" t="str">
        <f>Rekapitulace!D4</f>
        <v>Město Krnov, IČ: 00296139
Hlavní náměstí 96/1, Pod Bezručovým vrchem, 79401 Krnov</v>
      </c>
      <c r="E6" s="172"/>
      <c r="F6" s="69">
        <v>0</v>
      </c>
      <c r="G6" s="99"/>
      <c r="H6" s="99"/>
      <c r="I6" s="99"/>
    </row>
    <row r="7" spans="2:9" ht="37.5" customHeight="1">
      <c r="B7" s="103" t="s">
        <v>3</v>
      </c>
      <c r="C7" s="109"/>
      <c r="D7" s="172" t="str">
        <f>Rekapitulace!D5</f>
        <v>BD KRNOV, HLUBČICKÁ 155/44 - UDRŽOVACÍ PRÁCE</v>
      </c>
      <c r="E7" s="172"/>
      <c r="F7" s="69">
        <v>0</v>
      </c>
      <c r="G7" s="99"/>
      <c r="H7" s="99"/>
      <c r="I7" s="99"/>
    </row>
    <row r="8" spans="2:9" ht="12.75" customHeight="1">
      <c r="B8" s="104" t="s">
        <v>17</v>
      </c>
      <c r="C8" s="34"/>
      <c r="D8" s="100" t="s">
        <v>38</v>
      </c>
      <c r="E8" s="100"/>
      <c r="F8" s="69">
        <v>0</v>
      </c>
      <c r="G8" s="100"/>
      <c r="H8" s="100"/>
      <c r="I8" s="100"/>
    </row>
    <row r="9" spans="2:9" ht="12.75" customHeight="1">
      <c r="B9" s="2"/>
      <c r="C9" s="2"/>
      <c r="D9" s="19"/>
      <c r="E9" s="1"/>
      <c r="F9" s="69">
        <v>0</v>
      </c>
      <c r="G9" s="14"/>
      <c r="H9" s="17"/>
      <c r="I9" s="14"/>
    </row>
    <row r="10" spans="2:9" ht="9" customHeight="1">
      <c r="B10" s="3"/>
      <c r="C10" s="3"/>
      <c r="D10" s="3"/>
      <c r="E10" s="3"/>
      <c r="F10" s="70">
        <v>0</v>
      </c>
      <c r="G10" s="3"/>
      <c r="H10" s="3"/>
      <c r="I10" s="3"/>
    </row>
    <row r="11" spans="2:9" ht="36" customHeight="1">
      <c r="B11" s="4"/>
      <c r="C11" s="35" t="s">
        <v>16</v>
      </c>
      <c r="D11" s="4" t="s">
        <v>4</v>
      </c>
      <c r="E11" s="4" t="s">
        <v>5</v>
      </c>
      <c r="F11" s="66" t="s">
        <v>6</v>
      </c>
      <c r="G11" s="12" t="s">
        <v>12</v>
      </c>
      <c r="H11" s="12" t="s">
        <v>13</v>
      </c>
      <c r="I11" s="5" t="s">
        <v>7</v>
      </c>
    </row>
    <row r="12" spans="2:9">
      <c r="B12" s="8"/>
      <c r="C12" s="8"/>
      <c r="D12" s="65" t="s">
        <v>33</v>
      </c>
      <c r="E12" s="8"/>
      <c r="F12" s="71">
        <v>0</v>
      </c>
      <c r="G12" s="8"/>
      <c r="H12" s="8"/>
      <c r="I12" s="8"/>
    </row>
    <row r="13" spans="2:9">
      <c r="B13" s="8"/>
      <c r="C13" s="8">
        <v>1</v>
      </c>
      <c r="D13" s="36" t="s">
        <v>57</v>
      </c>
      <c r="E13" s="8" t="s">
        <v>9</v>
      </c>
      <c r="F13" s="72">
        <v>12</v>
      </c>
      <c r="G13" s="18"/>
      <c r="H13" s="18"/>
      <c r="I13" s="108">
        <f t="shared" ref="I13:I42" si="0">F13*(G13+H13)</f>
        <v>0</v>
      </c>
    </row>
    <row r="14" spans="2:9">
      <c r="B14" s="8"/>
      <c r="C14" s="8">
        <v>2</v>
      </c>
      <c r="D14" s="36" t="s">
        <v>47</v>
      </c>
      <c r="E14" s="8" t="s">
        <v>8</v>
      </c>
      <c r="F14" s="67">
        <v>21</v>
      </c>
      <c r="G14" s="18"/>
      <c r="H14" s="18"/>
      <c r="I14" s="108">
        <f t="shared" si="0"/>
        <v>0</v>
      </c>
    </row>
    <row r="15" spans="2:9">
      <c r="B15" s="8"/>
      <c r="C15" s="8">
        <v>3</v>
      </c>
      <c r="D15" s="36" t="s">
        <v>34</v>
      </c>
      <c r="E15" s="8" t="s">
        <v>8</v>
      </c>
      <c r="F15" s="72">
        <v>100</v>
      </c>
      <c r="G15" s="18"/>
      <c r="H15" s="18"/>
      <c r="I15" s="108">
        <f t="shared" si="0"/>
        <v>0</v>
      </c>
    </row>
    <row r="16" spans="2:9">
      <c r="B16" s="8"/>
      <c r="C16" s="8">
        <v>4</v>
      </c>
      <c r="D16" s="36" t="s">
        <v>42</v>
      </c>
      <c r="E16" s="8" t="s">
        <v>9</v>
      </c>
      <c r="F16" s="72">
        <v>8</v>
      </c>
      <c r="G16" s="18"/>
      <c r="H16" s="18"/>
      <c r="I16" s="108">
        <f t="shared" si="0"/>
        <v>0</v>
      </c>
    </row>
    <row r="17" spans="2:9">
      <c r="B17" s="8"/>
      <c r="C17" s="8">
        <v>5</v>
      </c>
      <c r="D17" s="36" t="s">
        <v>44</v>
      </c>
      <c r="E17" s="8" t="s">
        <v>9</v>
      </c>
      <c r="F17" s="72">
        <v>12</v>
      </c>
      <c r="G17" s="18"/>
      <c r="H17" s="18"/>
      <c r="I17" s="108">
        <f t="shared" si="0"/>
        <v>0</v>
      </c>
    </row>
    <row r="18" spans="2:9">
      <c r="B18" s="8"/>
      <c r="C18" s="8">
        <v>6</v>
      </c>
      <c r="D18" s="36" t="s">
        <v>50</v>
      </c>
      <c r="E18" s="8" t="s">
        <v>9</v>
      </c>
      <c r="F18" s="72">
        <v>6</v>
      </c>
      <c r="G18" s="18"/>
      <c r="H18" s="18"/>
      <c r="I18" s="108">
        <f t="shared" si="0"/>
        <v>0</v>
      </c>
    </row>
    <row r="19" spans="2:9">
      <c r="B19" s="8"/>
      <c r="C19" s="8">
        <v>7</v>
      </c>
      <c r="D19" s="36" t="s">
        <v>43</v>
      </c>
      <c r="E19" s="8" t="s">
        <v>9</v>
      </c>
      <c r="F19" s="72">
        <v>20</v>
      </c>
      <c r="G19" s="18"/>
      <c r="H19" s="18"/>
      <c r="I19" s="108">
        <f t="shared" si="0"/>
        <v>0</v>
      </c>
    </row>
    <row r="20" spans="2:9">
      <c r="B20" s="8"/>
      <c r="C20" s="106">
        <v>7</v>
      </c>
      <c r="D20" s="65" t="s">
        <v>35</v>
      </c>
      <c r="E20" s="8"/>
      <c r="F20" s="71">
        <v>0</v>
      </c>
      <c r="G20" s="18"/>
      <c r="H20" s="18"/>
      <c r="I20" s="108"/>
    </row>
    <row r="21" spans="2:9">
      <c r="B21" s="8"/>
      <c r="C21" s="8">
        <v>8</v>
      </c>
      <c r="D21" s="36" t="s">
        <v>36</v>
      </c>
      <c r="E21" s="8" t="s">
        <v>8</v>
      </c>
      <c r="F21" s="72">
        <v>146</v>
      </c>
      <c r="G21" s="18"/>
      <c r="H21" s="18"/>
      <c r="I21" s="108">
        <f t="shared" si="0"/>
        <v>0</v>
      </c>
    </row>
    <row r="22" spans="2:9">
      <c r="B22" s="8"/>
      <c r="C22" s="8">
        <v>9</v>
      </c>
      <c r="D22" s="36" t="s">
        <v>74</v>
      </c>
      <c r="E22" s="8" t="s">
        <v>9</v>
      </c>
      <c r="F22" s="72">
        <v>2</v>
      </c>
      <c r="G22" s="18"/>
      <c r="H22" s="18"/>
      <c r="I22" s="108">
        <f t="shared" si="0"/>
        <v>0</v>
      </c>
    </row>
    <row r="23" spans="2:9" ht="25.5">
      <c r="B23" s="8"/>
      <c r="C23" s="8">
        <v>10</v>
      </c>
      <c r="D23" s="98" t="s">
        <v>75</v>
      </c>
      <c r="E23" s="8" t="s">
        <v>9</v>
      </c>
      <c r="F23" s="72">
        <v>3</v>
      </c>
      <c r="G23" s="18"/>
      <c r="H23" s="18"/>
      <c r="I23" s="108">
        <f t="shared" si="0"/>
        <v>0</v>
      </c>
    </row>
    <row r="24" spans="2:9">
      <c r="B24" s="8"/>
      <c r="C24" s="8">
        <v>11</v>
      </c>
      <c r="D24" s="36" t="s">
        <v>76</v>
      </c>
      <c r="E24" s="8" t="s">
        <v>9</v>
      </c>
      <c r="F24" s="72">
        <v>3</v>
      </c>
      <c r="G24" s="18"/>
      <c r="H24" s="18"/>
      <c r="I24" s="108">
        <f t="shared" si="0"/>
        <v>0</v>
      </c>
    </row>
    <row r="25" spans="2:9">
      <c r="B25" s="8"/>
      <c r="C25" s="8">
        <v>12</v>
      </c>
      <c r="D25" s="36" t="s">
        <v>77</v>
      </c>
      <c r="E25" s="8" t="s">
        <v>9</v>
      </c>
      <c r="F25" s="72">
        <v>1</v>
      </c>
      <c r="G25" s="18"/>
      <c r="H25" s="18"/>
      <c r="I25" s="108">
        <f t="shared" si="0"/>
        <v>0</v>
      </c>
    </row>
    <row r="26" spans="2:9">
      <c r="B26" s="8"/>
      <c r="C26" s="8">
        <v>13</v>
      </c>
      <c r="D26" s="36" t="s">
        <v>78</v>
      </c>
      <c r="E26" s="8" t="s">
        <v>9</v>
      </c>
      <c r="F26" s="72">
        <v>1</v>
      </c>
      <c r="G26" s="18"/>
      <c r="H26" s="18"/>
      <c r="I26" s="108">
        <f t="shared" si="0"/>
        <v>0</v>
      </c>
    </row>
    <row r="27" spans="2:9">
      <c r="B27" s="8"/>
      <c r="C27" s="8">
        <v>14</v>
      </c>
      <c r="D27" s="36" t="s">
        <v>79</v>
      </c>
      <c r="E27" s="8" t="s">
        <v>9</v>
      </c>
      <c r="F27" s="72">
        <v>14</v>
      </c>
      <c r="G27" s="18"/>
      <c r="H27" s="18"/>
      <c r="I27" s="108">
        <f t="shared" si="0"/>
        <v>0</v>
      </c>
    </row>
    <row r="28" spans="2:9">
      <c r="B28" s="8"/>
      <c r="C28" s="8">
        <v>15</v>
      </c>
      <c r="D28" s="36" t="s">
        <v>80</v>
      </c>
      <c r="E28" s="8" t="s">
        <v>9</v>
      </c>
      <c r="F28" s="72">
        <v>6</v>
      </c>
      <c r="G28" s="18"/>
      <c r="H28" s="18"/>
      <c r="I28" s="108">
        <f t="shared" si="0"/>
        <v>0</v>
      </c>
    </row>
    <row r="29" spans="2:9">
      <c r="B29" s="8"/>
      <c r="C29" s="8">
        <v>16</v>
      </c>
      <c r="D29" s="98" t="s">
        <v>81</v>
      </c>
      <c r="E29" s="8" t="s">
        <v>9</v>
      </c>
      <c r="F29" s="72">
        <v>32</v>
      </c>
      <c r="G29" s="18"/>
      <c r="H29" s="18"/>
      <c r="I29" s="108">
        <f t="shared" si="0"/>
        <v>0</v>
      </c>
    </row>
    <row r="30" spans="2:9" ht="25.5">
      <c r="B30" s="8"/>
      <c r="C30" s="8">
        <v>17</v>
      </c>
      <c r="D30" s="98" t="s">
        <v>82</v>
      </c>
      <c r="E30" s="8" t="s">
        <v>9</v>
      </c>
      <c r="F30" s="72">
        <v>32</v>
      </c>
      <c r="G30" s="18"/>
      <c r="H30" s="18"/>
      <c r="I30" s="108">
        <f t="shared" si="0"/>
        <v>0</v>
      </c>
    </row>
    <row r="31" spans="2:9">
      <c r="B31" s="8"/>
      <c r="C31" s="8">
        <v>18</v>
      </c>
      <c r="D31" s="36" t="s">
        <v>48</v>
      </c>
      <c r="E31" s="8" t="s">
        <v>9</v>
      </c>
      <c r="F31" s="72">
        <v>72</v>
      </c>
      <c r="G31" s="18"/>
      <c r="H31" s="18"/>
      <c r="I31" s="108">
        <f t="shared" si="0"/>
        <v>0</v>
      </c>
    </row>
    <row r="32" spans="2:9">
      <c r="B32" s="8"/>
      <c r="C32" s="8">
        <v>19</v>
      </c>
      <c r="D32" s="36" t="s">
        <v>49</v>
      </c>
      <c r="E32" s="8" t="s">
        <v>9</v>
      </c>
      <c r="F32" s="72">
        <v>17</v>
      </c>
      <c r="G32" s="18"/>
      <c r="H32" s="18"/>
      <c r="I32" s="108">
        <f t="shared" si="0"/>
        <v>0</v>
      </c>
    </row>
    <row r="33" spans="2:9">
      <c r="B33" s="8"/>
      <c r="C33" s="8">
        <v>20</v>
      </c>
      <c r="D33" s="36" t="s">
        <v>83</v>
      </c>
      <c r="E33" s="8" t="s">
        <v>9</v>
      </c>
      <c r="F33" s="72">
        <v>18</v>
      </c>
      <c r="G33" s="18"/>
      <c r="H33" s="18"/>
      <c r="I33" s="108">
        <f t="shared" si="0"/>
        <v>0</v>
      </c>
    </row>
    <row r="34" spans="2:9">
      <c r="B34" s="8"/>
      <c r="C34" s="106">
        <v>20</v>
      </c>
      <c r="D34" s="65" t="s">
        <v>0</v>
      </c>
      <c r="E34" s="8"/>
      <c r="F34" s="71"/>
      <c r="G34" s="18"/>
      <c r="H34" s="18"/>
      <c r="I34" s="108"/>
    </row>
    <row r="35" spans="2:9">
      <c r="B35" s="8"/>
      <c r="C35" s="8">
        <v>21</v>
      </c>
      <c r="D35" s="36" t="s">
        <v>30</v>
      </c>
      <c r="E35" s="8" t="s">
        <v>8</v>
      </c>
      <c r="F35" s="73">
        <v>95</v>
      </c>
      <c r="G35" s="18"/>
      <c r="H35" s="18"/>
      <c r="I35" s="108">
        <f t="shared" si="0"/>
        <v>0</v>
      </c>
    </row>
    <row r="36" spans="2:9">
      <c r="B36" s="8"/>
      <c r="C36" s="8">
        <v>22</v>
      </c>
      <c r="D36" s="36" t="s">
        <v>31</v>
      </c>
      <c r="E36" s="8" t="s">
        <v>8</v>
      </c>
      <c r="F36" s="73">
        <v>95</v>
      </c>
      <c r="G36" s="18"/>
      <c r="H36" s="18"/>
      <c r="I36" s="108">
        <f t="shared" si="0"/>
        <v>0</v>
      </c>
    </row>
    <row r="37" spans="2:9">
      <c r="B37" s="8"/>
      <c r="C37" s="8">
        <v>23</v>
      </c>
      <c r="D37" s="36" t="s">
        <v>45</v>
      </c>
      <c r="E37" s="8" t="s">
        <v>11</v>
      </c>
      <c r="F37" s="73">
        <v>10</v>
      </c>
      <c r="G37" s="18"/>
      <c r="H37" s="18"/>
      <c r="I37" s="108">
        <f t="shared" si="0"/>
        <v>0</v>
      </c>
    </row>
    <row r="38" spans="2:9">
      <c r="B38" s="8"/>
      <c r="C38" s="8">
        <v>24</v>
      </c>
      <c r="D38" s="36" t="s">
        <v>72</v>
      </c>
      <c r="E38" s="8" t="s">
        <v>9</v>
      </c>
      <c r="F38" s="73">
        <v>9</v>
      </c>
      <c r="G38" s="18"/>
      <c r="H38" s="18"/>
      <c r="I38" s="108">
        <f t="shared" si="0"/>
        <v>0</v>
      </c>
    </row>
    <row r="39" spans="2:9">
      <c r="B39" s="8"/>
      <c r="C39" s="8">
        <v>25</v>
      </c>
      <c r="D39" s="36" t="s">
        <v>1</v>
      </c>
      <c r="E39" s="8" t="s">
        <v>11</v>
      </c>
      <c r="F39" s="73">
        <v>3</v>
      </c>
      <c r="G39" s="18"/>
      <c r="H39" s="18"/>
      <c r="I39" s="108">
        <f t="shared" si="0"/>
        <v>0</v>
      </c>
    </row>
    <row r="40" spans="2:9">
      <c r="B40" s="8"/>
      <c r="C40" s="8">
        <v>26</v>
      </c>
      <c r="D40" s="36" t="s">
        <v>59</v>
      </c>
      <c r="E40" s="8" t="s">
        <v>11</v>
      </c>
      <c r="F40" s="73">
        <v>8</v>
      </c>
      <c r="G40" s="18"/>
      <c r="H40" s="18"/>
      <c r="I40" s="108">
        <f t="shared" si="0"/>
        <v>0</v>
      </c>
    </row>
    <row r="41" spans="2:9">
      <c r="B41" s="8"/>
      <c r="C41" s="8">
        <v>27</v>
      </c>
      <c r="D41" s="36" t="s">
        <v>15</v>
      </c>
      <c r="E41" s="8" t="s">
        <v>11</v>
      </c>
      <c r="F41" s="73">
        <v>15</v>
      </c>
      <c r="G41" s="18"/>
      <c r="H41" s="18"/>
      <c r="I41" s="108">
        <f t="shared" si="0"/>
        <v>0</v>
      </c>
    </row>
    <row r="42" spans="2:9">
      <c r="B42" s="8"/>
      <c r="C42" s="8">
        <v>28</v>
      </c>
      <c r="D42" s="36" t="s">
        <v>2</v>
      </c>
      <c r="E42" s="8" t="s">
        <v>11</v>
      </c>
      <c r="F42" s="73">
        <v>6</v>
      </c>
      <c r="G42" s="18"/>
      <c r="H42" s="18"/>
      <c r="I42" s="108">
        <f t="shared" si="0"/>
        <v>0</v>
      </c>
    </row>
    <row r="43" spans="2:9" ht="13.5" thickBot="1">
      <c r="B43" s="40"/>
      <c r="C43" s="62"/>
      <c r="D43" s="57"/>
      <c r="E43" s="58"/>
      <c r="F43" s="74">
        <v>0</v>
      </c>
      <c r="G43" s="59"/>
      <c r="H43" s="59"/>
      <c r="I43" s="60"/>
    </row>
    <row r="44" spans="2:9">
      <c r="B44" s="20"/>
      <c r="C44" s="20"/>
      <c r="D44" s="21"/>
      <c r="E44" s="22"/>
      <c r="F44" s="75">
        <v>0</v>
      </c>
      <c r="G44" s="23"/>
      <c r="H44" s="23"/>
      <c r="I44" s="24"/>
    </row>
    <row r="45" spans="2:9" ht="15.75">
      <c r="B45" s="8"/>
      <c r="C45" s="8"/>
      <c r="D45" s="30" t="s">
        <v>46</v>
      </c>
      <c r="E45" s="28"/>
      <c r="F45" s="76">
        <v>0</v>
      </c>
      <c r="G45" s="29"/>
      <c r="H45" s="29"/>
      <c r="I45" s="31">
        <f>SUM(I12:I42)</f>
        <v>0</v>
      </c>
    </row>
    <row r="46" spans="2:9" ht="16.5" thickBot="1">
      <c r="B46" s="33"/>
      <c r="C46" s="33"/>
      <c r="D46" s="33"/>
      <c r="E46" s="33"/>
      <c r="F46" s="77" t="s">
        <v>29</v>
      </c>
      <c r="G46" s="33"/>
      <c r="H46" s="33"/>
      <c r="I46" s="33"/>
    </row>
    <row r="47" spans="2:9" ht="15">
      <c r="B47" s="110"/>
      <c r="C47" s="135"/>
      <c r="D47" s="113"/>
      <c r="E47" s="112"/>
      <c r="F47" s="112">
        <v>0</v>
      </c>
      <c r="G47" s="111"/>
      <c r="H47" s="111"/>
      <c r="I47" s="111"/>
    </row>
  </sheetData>
  <mergeCells count="2">
    <mergeCell ref="D7:E7"/>
    <mergeCell ref="D6:E6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Titulka</vt:lpstr>
      <vt:lpstr>Rekapitulace</vt:lpstr>
      <vt:lpstr>UZ</vt:lpstr>
      <vt:lpstr>Rekapitulace!Oblast_tisku</vt:lpstr>
      <vt:lpstr>Titulka!Oblast_tisku</vt:lpstr>
      <vt:lpstr>UZ!Oblast_tisku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2016-07-01T08:32:25Z</cp:lastPrinted>
  <dcterms:created xsi:type="dcterms:W3CDTF">2008-10-05T19:10:50Z</dcterms:created>
  <dcterms:modified xsi:type="dcterms:W3CDTF">2016-07-01T08:34:37Z</dcterms:modified>
</cp:coreProperties>
</file>